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3" fontId="0" fillId="0" borderId="0" pivotButton="0" quotePrefix="0" xfId="0"/>
    <xf numFmtId="3" fontId="2" fillId="0" borderId="0" pivotButton="0" quotePrefix="0" xfId="0"/>
    <xf numFmtId="9" fontId="2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3864"/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34" customWidth="1" min="4" max="4"/>
  </cols>
  <sheetData>
    <row r="1">
      <c r="A1" s="1" t="inlineStr">
        <is>
          <t>Agent ROI Calculator (Chapter 15) — replace the yellow inputs with your own figures</t>
        </is>
      </c>
    </row>
    <row r="3">
      <c r="A3" s="2" t="inlineStr">
        <is>
          <t>Year</t>
        </is>
      </c>
      <c r="B3" s="2" t="inlineStr">
        <is>
          <t>Costs (£)</t>
        </is>
      </c>
      <c r="C3" s="2" t="inlineStr">
        <is>
          <t>Benefits (£)</t>
        </is>
      </c>
      <c r="D3" s="2" t="inlineStr">
        <is>
          <t>Notes</t>
        </is>
      </c>
    </row>
    <row r="4">
      <c r="A4" t="inlineStr">
        <is>
          <t>Year 1</t>
        </is>
      </c>
      <c r="B4" s="3" t="n">
        <v>205000</v>
      </c>
      <c r="C4" s="3" t="n">
        <v>180000</v>
      </c>
      <c r="D4" t="inlineStr">
        <is>
          <t>Dev + pilot benefits</t>
        </is>
      </c>
    </row>
    <row r="5">
      <c r="A5" t="inlineStr">
        <is>
          <t>Year 2</t>
        </is>
      </c>
      <c r="B5" s="3" t="n">
        <v>112000</v>
      </c>
      <c r="C5" s="3" t="n">
        <v>315000</v>
      </c>
      <c r="D5" t="inlineStr">
        <is>
          <t>Steady-state ops</t>
        </is>
      </c>
    </row>
    <row r="6">
      <c r="A6" t="inlineStr">
        <is>
          <t>Year 3</t>
        </is>
      </c>
      <c r="B6" s="3" t="n">
        <v>117000</v>
      </c>
      <c r="C6" s="3" t="n">
        <v>360000</v>
      </c>
      <c r="D6" t="inlineStr">
        <is>
          <t>Steady-state + expansion</t>
        </is>
      </c>
    </row>
    <row r="7">
      <c r="A7" s="2" t="inlineStr">
        <is>
          <t>3-year total</t>
        </is>
      </c>
      <c r="B7" s="4">
        <f>SUM(B4:B6)</f>
        <v/>
      </c>
      <c r="C7" s="4">
        <f>SUM(C4:C6)</f>
        <v/>
      </c>
    </row>
    <row r="9">
      <c r="A9" t="inlineStr">
        <is>
          <t>ROI</t>
        </is>
      </c>
      <c r="B9" s="5">
        <f>IF(B7=0,"—",(C7-B7)/B7)</f>
        <v/>
      </c>
      <c r="D9" t="inlineStr">
        <is>
          <t>(Benefits − Costs) / Costs</t>
        </is>
      </c>
    </row>
    <row r="10">
      <c r="A10" t="inlineStr">
        <is>
          <t>Payback (months, approx)</t>
        </is>
      </c>
      <c r="B10" s="2">
        <f>IFERROR(IF((C4-B4)&gt;=0,12*B4/C4,IF((C4-B4+C5-B5)&gt;=0,12+12*(-(C4-B4))/(C5-B5),IF((C4-B4+C5-B5+C6-B6)&gt;=0,24+12*(-(C4-B4+C5-B5))/(C6-B6),"&gt;36"))),"—")</f>
        <v/>
      </c>
      <c r="D10" t="inlineStr">
        <is>
          <t>Linear within-year interpolation</t>
        </is>
      </c>
    </row>
    <row r="12">
      <c r="A12" s="1" t="inlineStr">
        <is>
          <t>Sensitivity — re-run the maths under worse conditions</t>
        </is>
      </c>
    </row>
    <row r="13">
      <c r="A13" s="2" t="inlineStr">
        <is>
          <t>Scenario</t>
        </is>
      </c>
      <c r="B13" s="2" t="inlineStr">
        <is>
          <t>Cost (£)</t>
        </is>
      </c>
      <c r="C13" s="2" t="inlineStr">
        <is>
          <t>Benefit (£)</t>
        </is>
      </c>
      <c r="D13" s="2" t="inlineStr">
        <is>
          <t>ROI</t>
        </is>
      </c>
    </row>
    <row r="14">
      <c r="A14" t="inlineStr">
        <is>
          <t>Benefits −25% (pessimistic)</t>
        </is>
      </c>
      <c r="B14" s="3">
        <f>B7</f>
        <v/>
      </c>
      <c r="C14" s="3">
        <f>C7*0.75</f>
        <v/>
      </c>
      <c r="D14" s="6">
        <f>IF(B14=0,"—",(C14-B14)/B14)</f>
        <v/>
      </c>
    </row>
    <row r="15">
      <c r="A15" t="inlineStr">
        <is>
          <t>Base case</t>
        </is>
      </c>
      <c r="B15" s="3">
        <f>B7</f>
        <v/>
      </c>
      <c r="C15" s="3">
        <f>C7</f>
        <v/>
      </c>
      <c r="D15" s="6">
        <f>IF(B15=0,"—",(C15-B15)/B15)</f>
        <v/>
      </c>
    </row>
    <row r="16">
      <c r="A16" t="inlineStr">
        <is>
          <t>Benefits +25% (optimistic)</t>
        </is>
      </c>
      <c r="B16" s="3">
        <f>B7</f>
        <v/>
      </c>
      <c r="C16" s="3">
        <f>C7*1.25</f>
        <v/>
      </c>
      <c r="D16" s="6">
        <f>IF(B16=0,"—",(C16-B16)/B16)</f>
        <v/>
      </c>
    </row>
    <row r="17">
      <c r="A17" t="inlineStr">
        <is>
          <t>Costs +25%</t>
        </is>
      </c>
      <c r="B17" s="3">
        <f>B7*1.25</f>
        <v/>
      </c>
      <c r="C17" s="3">
        <f>C7</f>
        <v/>
      </c>
      <c r="D17" s="6">
        <f>IF(B17=0,"—",(C17-B17)/B17)</f>
        <v/>
      </c>
    </row>
    <row r="19">
      <c r="A19" t="inlineStr">
        <is>
          <t>Rule of thumb: a case that survives the pessimistic row is fundable. One that needs the optimistic row is a hope, not a plan.</t>
        </is>
      </c>
    </row>
  </sheetData>
  <mergeCells count="3">
    <mergeCell ref="A1:D1"/>
    <mergeCell ref="A12:D12"/>
    <mergeCell ref="A19:D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2026-10-10T08:46:59Z</dcterms:created>
  <dcterms:modified xmlns:dcterms="http://purl.org/dc/terms/" xmlns:xsi="http://www.w3.org/2001/XMLSchema-instance" xsi:type="dcterms:W3CDTF">2026-10-10T08:46:59Z</dcterms:modified>
</cp:coreProperties>
</file>